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<sst xmlns="http://schemas.openxmlformats.org/spreadsheetml/2006/main" count="24" uniqueCount="22">
  <si>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Jul-31-07 15:58</t>
  </si>
  <si>
    <t>Below</t>
  </si>
  <si>
    <t>Tau</t>
  </si>
  <si>
    <t>LAI</t>
  </si>
  <si>
    <t>CHI</t>
  </si>
  <si>
    <t>Fb</t>
  </si>
  <si>
    <t>Zenith</t>
  </si>
  <si>
    <t>SUM</t>
  </si>
  <si>
    <t>Above</t>
  </si>
  <si>
    <t>K</t>
  </si>
  <si>
    <t>formulae to compute these from the values dumped from the LP80.  Note that the computed values may differ from</t>
  </si>
  <si>
    <t>values computed internally in the LP80.  The LP80 computes Tau from the ratio of below canopy to above canopy</t>
  </si>
  <si>
    <t>radiation of each segment, and then reports the average of these values.  This calculation is the ratio of the average</t>
  </si>
  <si>
    <t>above to below values.  Formulae for the computations are found on p. 48 and 49 of the LP80 manual.</t>
  </si>
  <si>
    <t>comp. Fb</t>
  </si>
  <si>
    <t>Spreadsheet to compute Tau and LAI from LP80 SUM values. Four columns are added for computed Fb, K, Tau and LAI with</t>
  </si>
  <si>
    <t>To use this spreadsheet, copy the summary values from the LP80 dump into the rows below the sample row shown.</t>
  </si>
  <si>
    <t xml:space="preserve">For this to work correctly the Above, Below, Chi, and Zenith values must be correct.  Copy the formulae from the </t>
  </si>
  <si>
    <t>added columns down to do the computations on the rows you have added.  The comp. Fb column uses a macro,</t>
  </si>
  <si>
    <t xml:space="preserve">so macros must be enabled for this to do the computations correctly.  </t>
  </si>
  <si>
    <t>Enter your values</t>
  </si>
  <si>
    <t>copy these columns down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</si>
</sst>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4"/>
  <sheetViews>
    <sheetView tabSelected="1" zoomScalePageLayoutView="0" workbookViewId="0" topLeftCell="A1">
      <selection activeCell="L19" sqref="L19"/>
    </sheetView>
  </sheetViews>
  <sheetFormatPr defaultColWidth="9.140625" defaultRowHeight="12.75"/>
  <cols>
    <col min="1" max="1" width="9.140625" style="1" customWidth="1"/>
    <col min="2" max="2" width="14.28125" style="1" customWidth="1"/>
    <col min="3" max="4" width="9.140625" style="1" customWidth="1"/>
    <col min="5" max="8" width="0" style="1" hidden="1" customWidth="1"/>
    <col min="9" max="10" width="9.140625" style="1" customWidth="1"/>
    <col min="13" max="13" width="9.140625" style="1" customWidth="1"/>
  </cols>
  <sheetData>
    <row r="1" ht="12.75">
      <c r="A1" s="2" t="s">
        <v>15</v>
      </c>
    </row>
    <row r="2" ht="12.75">
      <c r="A2" s="2" t="s">
        <v>10</v>
      </c>
    </row>
    <row r="3" ht="12.75">
      <c r="A3" s="2" t="s">
        <v>11</v>
      </c>
    </row>
    <row r="4" ht="12.75">
      <c r="A4" s="2" t="s">
        <v>12</v>
      </c>
    </row>
    <row r="5" ht="12.75">
      <c r="A5" s="2" t="s">
        <v>13</v>
      </c>
    </row>
    <row r="6" ht="12.75">
      <c r="A6" s="2" t="s">
        <v>16</v>
      </c>
    </row>
    <row r="7" ht="12.75">
      <c r="A7" s="2" t="s">
        <v>17</v>
      </c>
    </row>
    <row r="8" ht="12.75">
      <c r="A8" s="2" t="s">
        <v>18</v>
      </c>
    </row>
    <row r="9" ht="12.75">
      <c r="A9" s="2" t="s">
        <v>19</v>
      </c>
    </row>
    <row r="10" ht="12.75">
      <c r="A10" s="2"/>
    </row>
    <row r="12" spans="3:13" ht="12.75">
      <c r="C12" s="3"/>
      <c r="D12" s="3" t="s">
        <v>20</v>
      </c>
      <c r="I12" s="3"/>
      <c r="J12" s="6" t="s">
        <v>21</v>
      </c>
      <c r="K12" s="5"/>
      <c r="L12" s="5"/>
      <c r="M12" s="4"/>
    </row>
    <row r="13" spans="2:13" ht="12.75">
      <c r="B13" s="1" t="s">
        <v>0</v>
      </c>
      <c r="C13" s="1" t="s">
        <v>8</v>
      </c>
      <c r="D13" s="1" t="s">
        <v>1</v>
      </c>
      <c r="E13" s="1" t="s">
        <v>2</v>
      </c>
      <c r="F13" s="1" t="s">
        <v>3</v>
      </c>
      <c r="G13" s="1" t="s">
        <v>4</v>
      </c>
      <c r="H13" s="1" t="s">
        <v>5</v>
      </c>
      <c r="I13" s="1" t="s">
        <v>6</v>
      </c>
      <c r="J13" s="1" t="s">
        <v>14</v>
      </c>
      <c r="K13" s="1" t="s">
        <v>9</v>
      </c>
      <c r="L13" s="1" t="s">
        <v>2</v>
      </c>
      <c r="M13" s="1" t="s">
        <v>3</v>
      </c>
    </row>
    <row r="14" spans="1:13" ht="12.75">
      <c r="A14" s="1" t="s">
        <v>7</v>
      </c>
      <c r="B14" s="1">
        <v>959</v>
      </c>
      <c r="C14" s="1">
        <v>1000</v>
      </c>
      <c r="D14" s="1">
        <v>100</v>
      </c>
      <c r="E14" s="1">
        <v>0</v>
      </c>
      <c r="F14" s="1">
        <v>0</v>
      </c>
      <c r="G14" s="1">
        <v>1</v>
      </c>
      <c r="H14" s="1">
        <v>0.4</v>
      </c>
      <c r="I14" s="1">
        <v>57</v>
      </c>
      <c r="J14" s="1">
        <f>beamfraction(I14,C14)</f>
        <v>0.8276435136795044</v>
      </c>
      <c r="K14">
        <f>SQRT(G14^2+(TAN(RADIANS(I14)))^2)/(G14+1.744*(G14+1.182)^(-0.733))</f>
        <v>0.9252622028939728</v>
      </c>
      <c r="L14">
        <f>D14/C14</f>
        <v>0.1</v>
      </c>
      <c r="M14" s="1">
        <f>((1-1/(2*K14))*J14-1)*LN(L14)/(0.86*(1-0.47*J14))</f>
        <v>2.7150965720960785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Decagon Devices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Gaylon Campbell</dc:creator>
  <cp:keywords/>
  <dc:description/>
  <cp:lastModifiedBy> </cp:lastModifiedBy>
  <dcterms:created xsi:type="dcterms:W3CDTF">2007-08-01T15:54:48Z</dcterms:created>
  <dcterms:modified xsi:type="dcterms:W3CDTF">2010-10-08T17:53:05Z</dcterms:modified>
  <cp:category/>
  <cp:version/>
  <cp:contentType/>
  <cp:contentStatus/>
</cp:coreProperties>
</file>